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<sst xmlns="http://schemas.openxmlformats.org/spreadsheetml/2006/main" count="127" uniqueCount="123">
  <si>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</si>
  <si>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</si>
  <si>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</si>
  <si>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</si>
  <si>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</si>
  <si>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</si>
  <si>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</si>
  <si>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</si>
  <si>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</si>
  <si>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</si>
  <si>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</si>
  <si>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</si>
  <si>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</si>
  <si>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</si>
  <si>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</si>
  <si>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</si>
  <si>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</si>
  <si>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</si>
  <si>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</si>
  <si>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</si>
  <si>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</si>
  <si>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</si>
  <si>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</si>
  <si>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</si>
  <si>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</si>
  <si>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</si>
  <si>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</si>
  <si>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</si>
  <si>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</si>
  <si>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</si>
  <si>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</si>
  <si>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</si>
  <si>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</si>
  <si>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</si>
  <si>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</si>
  <si>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</si>
  <si>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</si>
  <si>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</si>
  <si>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</si>
  <si>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</si>
  <si>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</si>
  <si>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</si>
  <si>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</si>
  <si>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</si>
  <si>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</si>
  <si>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</si>
  <si>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</si>
  <si>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</si>
  <si>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</si>
  <si>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</si>
  <si>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</si>
  <si>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</si>
  <si>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</si>
  <si>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</si>
  <si>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</si>
  <si>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</si>
  <si>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</si>
  <si>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</si>
  <si>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</si>
  <si>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</si>
  <si>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</si>
  <si>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</si>
  <si>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</si>
  <si>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</si>
  <si>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</si>
  <si>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</si>
  <si>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</si>
  <si>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</si>
  <si>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</si>
  <si>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</si>
  <si>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</si>
  <si>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</si>
  <si>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</si>
  <si>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</si>
  <si>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</si>
  <si>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</si>
  <si>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</si>
  <si>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</si>
  <si>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</si>
  <si>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</si>
  <si>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</si>
  <si>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</si>
  <si>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</si>
  <si>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</si>
  <si>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</si>
  <si>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</si>
  <si>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</si>
  <si>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</si>
  <si>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</si>
  <si>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</si>
  <si>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</si>
  <si>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</si>
  <si>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</si>
  <si>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</si>
  <si>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</si>
  <si>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</si>
  <si>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</si>
  <si>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</si>
  <si>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</si>
  <si>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</si>
  <si>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</si>
  <si>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</si>
  <si>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</si>
  <si>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</si>
  <si>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</si>
  <si>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</si>
  <si>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</si>
  <si>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</si>
  <si>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</si>
  <si>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</si>
  <si>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</si>
  <si>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</si>
  <si>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</si>
  <si>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</si>
  <si>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</si>
  <si>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</si>
  <si>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</si>
  <si>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1 05 03000</t>
  </si>
  <si>
    <t>Единый сельскохозяйственный налог</t>
  </si>
  <si>
    <t>2 02 40000</t>
  </si>
  <si>
    <t>Иные межбюджетные трансферты</t>
  </si>
  <si>
    <t>по доходам по состоянию на  01 ноября  2019 года.</t>
  </si>
  <si>
    <t>по расходам  по состоянию на 01 ноября 2019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</si>
</sst>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9" xfId="0" applyFont="1" applyBorder="1" applyAlignment="1">
      <alignment wrapText="1"/>
    </xf>
    <xf numFmtId="185" fontId="45" fillId="0" borderId="10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 wrapText="1"/>
    </xf>
    <xf numFmtId="188" fontId="3" fillId="0" borderId="18" xfId="0" applyNumberFormat="1" applyFont="1" applyFill="1" applyBorder="1" applyAlignment="1">
      <alignment horizontal="center" vertical="top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110" zoomScaleSheetLayoutView="110" zoomScalePageLayoutView="0" workbookViewId="0" topLeftCell="A31">
      <selection activeCell="F19" sqref="F19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52" t="s">
        <v>84</v>
      </c>
      <c r="B1" s="152"/>
      <c r="C1" s="152"/>
      <c r="D1" s="152"/>
      <c r="E1" s="152"/>
    </row>
    <row r="2" spans="1:5" ht="15">
      <c r="A2" s="152" t="s">
        <v>121</v>
      </c>
      <c r="B2" s="152"/>
      <c r="C2" s="152"/>
      <c r="D2" s="152"/>
      <c r="E2" s="152"/>
    </row>
    <row r="3" spans="1:5" ht="15.75" thickBot="1">
      <c r="A3" s="1"/>
      <c r="B3" s="1"/>
      <c r="C3" s="1"/>
      <c r="D3" s="154" t="s">
        <v>0</v>
      </c>
      <c r="E3" s="154"/>
    </row>
    <row r="4" spans="1:5" ht="12.75">
      <c r="A4" s="155" t="s">
        <v>1</v>
      </c>
      <c r="B4" s="158" t="s">
        <v>2</v>
      </c>
      <c r="C4" s="147" t="s">
        <v>73</v>
      </c>
      <c r="D4" s="147" t="s">
        <v>3</v>
      </c>
      <c r="E4" s="147" t="s">
        <v>74</v>
      </c>
    </row>
    <row r="5" spans="1:5" ht="12.75">
      <c r="A5" s="156"/>
      <c r="B5" s="159"/>
      <c r="C5" s="148"/>
      <c r="D5" s="148"/>
      <c r="E5" s="148"/>
    </row>
    <row r="6" spans="1:5" ht="20.25" customHeight="1" thickBot="1">
      <c r="A6" s="157"/>
      <c r="B6" s="160"/>
      <c r="C6" s="149"/>
      <c r="D6" s="149"/>
      <c r="E6" s="149"/>
    </row>
    <row r="7" spans="1:5" ht="15" thickBot="1">
      <c r="A7" s="14" t="s">
        <v>4</v>
      </c>
      <c r="B7" s="15" t="s">
        <v>5</v>
      </c>
      <c r="C7" s="145">
        <f>C8+C9+C10+C11+C13+C14+C15+C16+C17+C18+C19+C20+C21+C22+C23+C12</f>
        <v>437764.7</v>
      </c>
      <c r="D7" s="86">
        <f>D8+D9+D10+D11+D13+D14+D15+D16+D17+D18+D19+D20+D21+D22+D23+D12</f>
        <v>340135.7999999999</v>
      </c>
      <c r="E7" s="90">
        <f>D7/C7*100</f>
        <v>77.69831601314584</v>
      </c>
    </row>
    <row r="8" spans="1:5" ht="15">
      <c r="A8" s="12" t="s">
        <v>6</v>
      </c>
      <c r="B8" s="13" t="s">
        <v>7</v>
      </c>
      <c r="C8" s="100">
        <v>255314</v>
      </c>
      <c r="D8" s="104">
        <v>198488.1</v>
      </c>
      <c r="E8" s="91">
        <f aca="true" t="shared" si="0" ref="E8:E16">D8/C8*100</f>
        <v>77.74274031192962</v>
      </c>
    </row>
    <row r="9" spans="1:5" ht="30">
      <c r="A9" s="8" t="s">
        <v>90</v>
      </c>
      <c r="B9" s="4" t="s">
        <v>97</v>
      </c>
      <c r="C9" s="89">
        <v>21271</v>
      </c>
      <c r="D9" s="105">
        <v>19320.3</v>
      </c>
      <c r="E9" s="91">
        <f t="shared" si="0"/>
        <v>90.82929810540172</v>
      </c>
    </row>
    <row r="10" spans="1:5" ht="30">
      <c r="A10" s="9" t="s">
        <v>102</v>
      </c>
      <c r="B10" s="3" t="s">
        <v>98</v>
      </c>
      <c r="C10" s="101">
        <v>12034</v>
      </c>
      <c r="D10" s="103">
        <v>13419.4</v>
      </c>
      <c r="E10" s="92">
        <f t="shared" si="0"/>
        <v>111.51238158550774</v>
      </c>
    </row>
    <row r="11" spans="1:5" ht="30">
      <c r="A11" s="9" t="s">
        <v>8</v>
      </c>
      <c r="B11" s="143" t="s">
        <v>9</v>
      </c>
      <c r="C11" s="89">
        <v>18453</v>
      </c>
      <c r="D11" s="89">
        <v>17712.7</v>
      </c>
      <c r="E11" s="91">
        <f t="shared" si="0"/>
        <v>95.98818620278547</v>
      </c>
    </row>
    <row r="12" spans="1:5" ht="15">
      <c r="A12" s="142" t="s">
        <v>117</v>
      </c>
      <c r="B12" s="93" t="s">
        <v>118</v>
      </c>
      <c r="C12" s="100">
        <v>149.9</v>
      </c>
      <c r="D12" s="100">
        <v>168.3</v>
      </c>
      <c r="E12" s="91">
        <f t="shared" si="0"/>
        <v>112.27484989993329</v>
      </c>
    </row>
    <row r="13" spans="1:5" ht="30">
      <c r="A13" s="10" t="s">
        <v>91</v>
      </c>
      <c r="B13" s="3" t="s">
        <v>92</v>
      </c>
      <c r="C13" s="89">
        <v>2178</v>
      </c>
      <c r="D13" s="89">
        <v>1490.3</v>
      </c>
      <c r="E13" s="91">
        <f t="shared" si="0"/>
        <v>68.42516069788796</v>
      </c>
    </row>
    <row r="14" spans="1:5" ht="15">
      <c r="A14" s="10" t="s">
        <v>10</v>
      </c>
      <c r="B14" s="3" t="s">
        <v>11</v>
      </c>
      <c r="C14" s="89">
        <v>23149</v>
      </c>
      <c r="D14" s="89">
        <v>12880</v>
      </c>
      <c r="E14" s="91">
        <f t="shared" si="0"/>
        <v>55.63955246446931</v>
      </c>
    </row>
    <row r="15" spans="1:5" ht="15">
      <c r="A15" s="9" t="s">
        <v>12</v>
      </c>
      <c r="B15" s="4" t="s">
        <v>13</v>
      </c>
      <c r="C15" s="89">
        <v>33299</v>
      </c>
      <c r="D15" s="89">
        <v>17069.8</v>
      </c>
      <c r="E15" s="91">
        <f t="shared" si="0"/>
        <v>51.262200066068054</v>
      </c>
    </row>
    <row r="16" spans="1:5" ht="15">
      <c r="A16" s="9" t="s">
        <v>14</v>
      </c>
      <c r="B16" s="4" t="s">
        <v>15</v>
      </c>
      <c r="C16" s="89">
        <v>6121</v>
      </c>
      <c r="D16" s="89">
        <v>6143.6</v>
      </c>
      <c r="E16" s="91">
        <f t="shared" si="0"/>
        <v>100.36922071556936</v>
      </c>
    </row>
    <row r="17" spans="1:5" ht="28.5" customHeight="1">
      <c r="A17" s="9" t="s">
        <v>16</v>
      </c>
      <c r="B17" s="3" t="s">
        <v>75</v>
      </c>
      <c r="C17" s="89">
        <v>0.8</v>
      </c>
      <c r="D17" s="89">
        <v>1.8</v>
      </c>
      <c r="E17" s="91">
        <v>0</v>
      </c>
    </row>
    <row r="18" spans="1:5" ht="41.25" customHeight="1">
      <c r="A18" s="9" t="s">
        <v>17</v>
      </c>
      <c r="B18" s="3" t="s">
        <v>76</v>
      </c>
      <c r="C18" s="89">
        <v>37452.1</v>
      </c>
      <c r="D18" s="89">
        <v>34398.6</v>
      </c>
      <c r="E18" s="91">
        <f aca="true" t="shared" si="1" ref="E18:E30">D18/C18*100</f>
        <v>91.84691913137047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8473</v>
      </c>
      <c r="E19" s="91">
        <f t="shared" si="1"/>
        <v>86.25674437544538</v>
      </c>
    </row>
    <row r="20" spans="1:5" ht="27.75" customHeight="1">
      <c r="A20" s="11" t="s">
        <v>20</v>
      </c>
      <c r="B20" s="5" t="s">
        <v>21</v>
      </c>
      <c r="C20" s="89">
        <v>2144.9</v>
      </c>
      <c r="D20" s="89">
        <v>1822.1</v>
      </c>
      <c r="E20" s="91">
        <f t="shared" si="1"/>
        <v>84.95034733554012</v>
      </c>
    </row>
    <row r="21" spans="1:5" ht="26.25" customHeight="1">
      <c r="A21" s="11" t="s">
        <v>22</v>
      </c>
      <c r="B21" s="3" t="s">
        <v>23</v>
      </c>
      <c r="C21" s="89">
        <v>9258.5</v>
      </c>
      <c r="D21" s="89">
        <v>5033.8</v>
      </c>
      <c r="E21" s="91">
        <f t="shared" si="1"/>
        <v>54.369498298860506</v>
      </c>
    </row>
    <row r="22" spans="1:5" ht="15">
      <c r="A22" s="11" t="s">
        <v>24</v>
      </c>
      <c r="B22" s="3" t="s">
        <v>25</v>
      </c>
      <c r="C22" s="89">
        <v>6247.3</v>
      </c>
      <c r="D22" s="89">
        <v>3180.6</v>
      </c>
      <c r="E22" s="91">
        <f t="shared" si="1"/>
        <v>50.91159380852528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533.4</v>
      </c>
      <c r="E23" s="91">
        <f t="shared" si="1"/>
        <v>61.366774045098936</v>
      </c>
    </row>
    <row r="24" spans="1:5" ht="15" thickBot="1">
      <c r="A24" s="19" t="s">
        <v>28</v>
      </c>
      <c r="B24" s="20" t="s">
        <v>29</v>
      </c>
      <c r="C24" s="87">
        <f>C25+C30+C29</f>
        <v>1011751.9999999999</v>
      </c>
      <c r="D24" s="87">
        <f>D25+D29+D30</f>
        <v>801305.5</v>
      </c>
      <c r="E24" s="94">
        <f t="shared" si="1"/>
        <v>79.1997940206691</v>
      </c>
    </row>
    <row r="25" spans="1:5" ht="30">
      <c r="A25" s="95" t="s">
        <v>30</v>
      </c>
      <c r="B25" s="96" t="s">
        <v>31</v>
      </c>
      <c r="C25" s="88">
        <f>C26+C27+C28</f>
        <v>1025941.3999999999</v>
      </c>
      <c r="D25" s="88">
        <f>D26+D27+D28</f>
        <v>815501.5</v>
      </c>
      <c r="E25" s="97">
        <f t="shared" si="1"/>
        <v>79.48811696262574</v>
      </c>
    </row>
    <row r="26" spans="1:5" ht="30" customHeight="1">
      <c r="A26" s="11" t="s">
        <v>107</v>
      </c>
      <c r="B26" s="3" t="s">
        <v>99</v>
      </c>
      <c r="C26" s="89">
        <v>455467.8</v>
      </c>
      <c r="D26" s="105">
        <v>340719</v>
      </c>
      <c r="E26" s="119">
        <f t="shared" si="1"/>
        <v>74.80638587403983</v>
      </c>
    </row>
    <row r="27" spans="1:5" ht="27.75" customHeight="1">
      <c r="A27" s="11" t="s">
        <v>106</v>
      </c>
      <c r="B27" s="4" t="s">
        <v>100</v>
      </c>
      <c r="C27" s="89">
        <v>556424.6</v>
      </c>
      <c r="D27" s="105">
        <v>460733.5</v>
      </c>
      <c r="E27" s="119">
        <f t="shared" si="1"/>
        <v>82.80250369951293</v>
      </c>
    </row>
    <row r="28" spans="1:5" ht="24" customHeight="1">
      <c r="A28" s="11" t="s">
        <v>119</v>
      </c>
      <c r="B28" s="18" t="s">
        <v>120</v>
      </c>
      <c r="C28" s="102">
        <v>14049</v>
      </c>
      <c r="D28" s="141">
        <v>14049</v>
      </c>
      <c r="E28" s="119">
        <f t="shared" si="1"/>
        <v>100</v>
      </c>
    </row>
    <row r="29" spans="1:5" ht="59.25" customHeight="1">
      <c r="A29" s="11" t="s">
        <v>114</v>
      </c>
      <c r="B29" s="18" t="s">
        <v>115</v>
      </c>
      <c r="C29" s="102">
        <v>708</v>
      </c>
      <c r="D29" s="141">
        <v>708</v>
      </c>
      <c r="E29" s="119">
        <f t="shared" si="1"/>
        <v>100</v>
      </c>
    </row>
    <row r="30" spans="1:5" ht="42" customHeight="1" thickBot="1">
      <c r="A30" s="21" t="s">
        <v>109</v>
      </c>
      <c r="B30" s="98" t="s">
        <v>116</v>
      </c>
      <c r="C30" s="146">
        <v>-14897.4</v>
      </c>
      <c r="D30" s="120">
        <v>-14904</v>
      </c>
      <c r="E30" s="119">
        <f t="shared" si="1"/>
        <v>100.04430303274397</v>
      </c>
    </row>
    <row r="31" spans="1:5" ht="29.25" thickBot="1">
      <c r="A31" s="22" t="s">
        <v>32</v>
      </c>
      <c r="B31" s="23" t="s">
        <v>33</v>
      </c>
      <c r="C31" s="87">
        <v>0</v>
      </c>
      <c r="D31" s="87">
        <v>0</v>
      </c>
      <c r="E31" s="99">
        <v>0</v>
      </c>
    </row>
    <row r="32" spans="1:5" ht="15.75" customHeight="1" thickBot="1">
      <c r="A32" s="150" t="s">
        <v>34</v>
      </c>
      <c r="B32" s="151"/>
      <c r="C32" s="87">
        <f>C7+C24</f>
        <v>1449516.7</v>
      </c>
      <c r="D32" s="87">
        <f>D7+D24</f>
        <v>1141441.2999999998</v>
      </c>
      <c r="E32" s="94">
        <f>D32/C32*100</f>
        <v>78.74633662378639</v>
      </c>
    </row>
    <row r="33" spans="1:5" ht="15">
      <c r="A33" s="1"/>
      <c r="B33" s="1"/>
      <c r="C33" s="1"/>
      <c r="D33" s="1"/>
      <c r="E33" s="1"/>
    </row>
    <row r="34" spans="1:5" ht="15">
      <c r="A34" s="1" t="s">
        <v>111</v>
      </c>
      <c r="B34" s="1"/>
      <c r="C34" s="1"/>
      <c r="D34" s="1"/>
      <c r="E34" s="1"/>
    </row>
    <row r="35" spans="1:7" ht="15">
      <c r="A35" s="153" t="s">
        <v>113</v>
      </c>
      <c r="B35" s="153"/>
      <c r="C35" s="1"/>
      <c r="D35" s="68" t="s">
        <v>112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94</v>
      </c>
      <c r="B37" s="1" t="s">
        <v>110</v>
      </c>
      <c r="C37" s="1"/>
      <c r="D37" s="1"/>
      <c r="E37" s="1"/>
    </row>
  </sheetData>
  <sheetProtection/>
  <mergeCells count="10">
    <mergeCell ref="D4:D6"/>
    <mergeCell ref="E4:E6"/>
    <mergeCell ref="A32:B32"/>
    <mergeCell ref="A1:E1"/>
    <mergeCell ref="A2:E2"/>
    <mergeCell ref="A35:B35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B55" sqref="B5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61"/>
      <c r="C2" s="161"/>
      <c r="D2" s="161"/>
      <c r="E2" s="161"/>
      <c r="F2" s="161"/>
      <c r="G2" s="161"/>
    </row>
    <row r="3" spans="1:7" ht="15">
      <c r="A3" s="152" t="s">
        <v>84</v>
      </c>
      <c r="B3" s="152"/>
      <c r="C3" s="152"/>
      <c r="D3" s="152"/>
      <c r="E3" s="152"/>
      <c r="F3" s="152"/>
      <c r="G3" s="152"/>
    </row>
    <row r="4" spans="1:7" ht="15">
      <c r="A4" s="152" t="s">
        <v>122</v>
      </c>
      <c r="B4" s="152"/>
      <c r="C4" s="152"/>
      <c r="D4" s="152"/>
      <c r="E4" s="152"/>
      <c r="F4" s="152"/>
      <c r="G4" s="152"/>
    </row>
    <row r="5" spans="1:7" ht="15.75" thickBot="1">
      <c r="A5" s="1"/>
      <c r="B5" s="1"/>
      <c r="C5" s="1"/>
      <c r="D5" s="1"/>
      <c r="E5" s="162" t="s">
        <v>35</v>
      </c>
      <c r="F5" s="162"/>
      <c r="G5" s="162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125170.7</v>
      </c>
      <c r="D7" s="121">
        <f>D8+D9+D10+D12+D13+D14+D15</f>
        <v>0</v>
      </c>
      <c r="E7" s="121">
        <f>E8+E9+E10+E12+E13+E14+E15+E11</f>
        <v>102053.7</v>
      </c>
      <c r="F7" s="70">
        <f>F8+F9+F10+F12+F13+F14+F15</f>
        <v>0</v>
      </c>
      <c r="G7" s="106">
        <f>E7/C7%</f>
        <v>81.5316204191556</v>
      </c>
    </row>
    <row r="8" spans="1:7" ht="15">
      <c r="A8" s="35">
        <v>102</v>
      </c>
      <c r="B8" s="36" t="s">
        <v>70</v>
      </c>
      <c r="C8" s="122">
        <v>3075.8</v>
      </c>
      <c r="D8" s="122"/>
      <c r="E8" s="122">
        <v>2543.1</v>
      </c>
      <c r="F8" s="71"/>
      <c r="G8" s="107">
        <f aca="true" t="shared" si="0" ref="G8:G26">E8/C8%</f>
        <v>82.68092853891669</v>
      </c>
    </row>
    <row r="9" spans="1:7" ht="30">
      <c r="A9" s="25">
        <v>103</v>
      </c>
      <c r="B9" s="7" t="s">
        <v>42</v>
      </c>
      <c r="C9" s="123">
        <v>5521</v>
      </c>
      <c r="D9" s="123"/>
      <c r="E9" s="123">
        <v>4296.9</v>
      </c>
      <c r="F9" s="72"/>
      <c r="G9" s="107">
        <f t="shared" si="0"/>
        <v>77.82829197609128</v>
      </c>
    </row>
    <row r="10" spans="1:7" ht="30">
      <c r="A10" s="25">
        <v>104</v>
      </c>
      <c r="B10" s="7" t="s">
        <v>71</v>
      </c>
      <c r="C10" s="123">
        <v>49051.5</v>
      </c>
      <c r="D10" s="123"/>
      <c r="E10" s="123">
        <v>39594</v>
      </c>
      <c r="F10" s="72"/>
      <c r="G10" s="107">
        <f t="shared" si="0"/>
        <v>80.71924405981468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123">
        <v>0</v>
      </c>
      <c r="F11" s="72"/>
      <c r="G11" s="107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17420.2</v>
      </c>
      <c r="D12" s="123"/>
      <c r="E12" s="123">
        <v>14547.2</v>
      </c>
      <c r="F12" s="72"/>
      <c r="G12" s="107">
        <f t="shared" si="0"/>
        <v>83.50765203614195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124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123">
        <v>63</v>
      </c>
      <c r="F14" s="72"/>
      <c r="G14" s="108">
        <f t="shared" si="0"/>
        <v>19.6875</v>
      </c>
    </row>
    <row r="15" spans="1:7" ht="15.75" thickBot="1">
      <c r="A15" s="26">
        <v>113</v>
      </c>
      <c r="B15" s="39" t="s">
        <v>44</v>
      </c>
      <c r="C15" s="125">
        <v>49762.5</v>
      </c>
      <c r="D15" s="125"/>
      <c r="E15" s="125">
        <v>41009.5</v>
      </c>
      <c r="F15" s="74"/>
      <c r="G15" s="109">
        <f t="shared" si="0"/>
        <v>82.41044963576991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126">
        <f>E17+E18+E19</f>
        <v>15656.1</v>
      </c>
      <c r="F16" s="75"/>
      <c r="G16" s="110">
        <f t="shared" si="0"/>
        <v>73.77957691057064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127">
        <v>14763.5</v>
      </c>
      <c r="F17" s="76"/>
      <c r="G17" s="111">
        <f t="shared" si="0"/>
        <v>78.0019126015079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128">
        <v>658.5</v>
      </c>
      <c r="F18" s="77"/>
      <c r="G18" s="112">
        <f t="shared" si="0"/>
        <v>57.813871817383664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129">
        <v>234.1</v>
      </c>
      <c r="F19" s="78"/>
      <c r="G19" s="113">
        <f t="shared" si="0"/>
        <v>20.285961871750434</v>
      </c>
    </row>
    <row r="20" spans="1:7" ht="15" thickBot="1">
      <c r="A20" s="40">
        <v>400</v>
      </c>
      <c r="B20" s="47" t="s">
        <v>46</v>
      </c>
      <c r="C20" s="121">
        <f>C21+C22+C23+C24+C25+C26+C27</f>
        <v>85472.5</v>
      </c>
      <c r="D20" s="121">
        <f>D21+D22+D23+D24+D25+D26+D27</f>
        <v>0</v>
      </c>
      <c r="E20" s="121">
        <f>E21+E22+E23+E24+E25+E26+E27</f>
        <v>48053.6</v>
      </c>
      <c r="F20" s="70"/>
      <c r="G20" s="106">
        <f t="shared" si="0"/>
        <v>56.22112375325397</v>
      </c>
    </row>
    <row r="21" spans="1:7" ht="15">
      <c r="A21" s="24">
        <v>405</v>
      </c>
      <c r="B21" s="36" t="s">
        <v>47</v>
      </c>
      <c r="C21" s="123">
        <v>1180.6</v>
      </c>
      <c r="D21" s="130"/>
      <c r="E21" s="130">
        <v>1121.2</v>
      </c>
      <c r="F21" s="79"/>
      <c r="G21" s="114">
        <f t="shared" si="0"/>
        <v>94.96866000338812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4">
        <v>975.4</v>
      </c>
      <c r="F22" s="72"/>
      <c r="G22" s="108">
        <f t="shared" si="0"/>
        <v>17.411017100424832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123">
        <v>100</v>
      </c>
      <c r="F23" s="72"/>
      <c r="G23" s="108">
        <f t="shared" si="0"/>
        <v>22.22222222222222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123">
        <v>5985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53115</v>
      </c>
      <c r="D25" s="123"/>
      <c r="E25" s="123">
        <v>35965.6</v>
      </c>
      <c r="F25" s="72"/>
      <c r="G25" s="108">
        <f t="shared" si="0"/>
        <v>67.71269886096206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123">
        <v>443.4</v>
      </c>
      <c r="F26" s="72"/>
      <c r="G26" s="108">
        <f t="shared" si="0"/>
        <v>58.57331571994715</v>
      </c>
    </row>
    <row r="27" spans="1:7" ht="15.75" thickBot="1">
      <c r="A27" s="26">
        <v>412</v>
      </c>
      <c r="B27" s="49" t="s">
        <v>51</v>
      </c>
      <c r="C27" s="125">
        <v>7754</v>
      </c>
      <c r="D27" s="125"/>
      <c r="E27" s="125">
        <v>3463</v>
      </c>
      <c r="F27" s="74"/>
      <c r="G27" s="115">
        <f>E27/C27%</f>
        <v>44.66082022182099</v>
      </c>
    </row>
    <row r="28" spans="1:7" ht="15" thickBot="1">
      <c r="A28" s="33">
        <v>500</v>
      </c>
      <c r="B28" s="34" t="s">
        <v>52</v>
      </c>
      <c r="C28" s="121">
        <f>C29+C30+C31+C32</f>
        <v>95945.8</v>
      </c>
      <c r="D28" s="121">
        <f>D29+D30+D31+D32</f>
        <v>0</v>
      </c>
      <c r="E28" s="121">
        <f>E29+E30+E31+E32</f>
        <v>19343</v>
      </c>
      <c r="F28" s="70"/>
      <c r="G28" s="106">
        <f>E28/C28%</f>
        <v>20.160340525588403</v>
      </c>
    </row>
    <row r="29" spans="1:10" ht="15">
      <c r="A29" s="29">
        <v>501</v>
      </c>
      <c r="B29" s="51" t="s">
        <v>53</v>
      </c>
      <c r="C29" s="132">
        <v>9491.1</v>
      </c>
      <c r="D29" s="132"/>
      <c r="E29" s="132">
        <v>3226.4</v>
      </c>
      <c r="F29" s="80"/>
      <c r="G29" s="114">
        <f>E29/C29%</f>
        <v>33.99395222893026</v>
      </c>
      <c r="J29" s="28"/>
    </row>
    <row r="30" spans="1:7" ht="15">
      <c r="A30" s="25">
        <v>502</v>
      </c>
      <c r="B30" s="48" t="s">
        <v>54</v>
      </c>
      <c r="C30" s="123">
        <v>2751.1</v>
      </c>
      <c r="D30" s="123"/>
      <c r="E30" s="123">
        <v>2443.1</v>
      </c>
      <c r="F30" s="72"/>
      <c r="G30" s="108">
        <f>E30/C30%</f>
        <v>88.80447820871652</v>
      </c>
    </row>
    <row r="31" spans="1:7" ht="15">
      <c r="A31" s="25">
        <v>503</v>
      </c>
      <c r="B31" s="48" t="s">
        <v>55</v>
      </c>
      <c r="C31" s="123">
        <v>83703.6</v>
      </c>
      <c r="D31" s="123"/>
      <c r="E31" s="123">
        <v>13673.5</v>
      </c>
      <c r="F31" s="72"/>
      <c r="G31" s="108">
        <f>E31/C31%</f>
        <v>16.335617583950988</v>
      </c>
    </row>
    <row r="32" spans="1:7" ht="15.75" thickBot="1">
      <c r="A32" s="26">
        <v>505</v>
      </c>
      <c r="B32" s="49" t="s">
        <v>56</v>
      </c>
      <c r="C32" s="125">
        <v>0</v>
      </c>
      <c r="D32" s="125"/>
      <c r="E32" s="125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121">
        <v>1380.5</v>
      </c>
      <c r="F33" s="70"/>
      <c r="G33" s="106">
        <f aca="true" t="shared" si="1" ref="G33:G49">E33/C33%</f>
        <v>47.506796517430054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905261.3</v>
      </c>
      <c r="D34" s="121">
        <f>D35+D36+D38+D39+D37</f>
        <v>0</v>
      </c>
      <c r="E34" s="121">
        <f>E35+E36+E38+E39+E37</f>
        <v>726004.9999999999</v>
      </c>
      <c r="F34" s="70">
        <f>F35+F36+F38+F39+F37</f>
        <v>0</v>
      </c>
      <c r="G34" s="106">
        <f t="shared" si="1"/>
        <v>80.19839133739615</v>
      </c>
    </row>
    <row r="35" spans="1:7" ht="15">
      <c r="A35" s="24">
        <v>701</v>
      </c>
      <c r="B35" s="50" t="s">
        <v>59</v>
      </c>
      <c r="C35" s="130">
        <v>334231.7</v>
      </c>
      <c r="D35" s="130"/>
      <c r="E35" s="130">
        <v>276249.6</v>
      </c>
      <c r="F35" s="79"/>
      <c r="G35" s="107">
        <f t="shared" si="1"/>
        <v>82.65212425990711</v>
      </c>
    </row>
    <row r="36" spans="1:7" ht="15">
      <c r="A36" s="25">
        <v>702</v>
      </c>
      <c r="B36" s="48" t="s">
        <v>60</v>
      </c>
      <c r="C36" s="123">
        <v>407740.9</v>
      </c>
      <c r="D36" s="123"/>
      <c r="E36" s="123">
        <v>312713.8</v>
      </c>
      <c r="F36" s="72"/>
      <c r="G36" s="108">
        <f t="shared" si="1"/>
        <v>76.69424382003375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123">
        <v>83781.6</v>
      </c>
      <c r="F37" s="72"/>
      <c r="G37" s="108">
        <f t="shared" si="1"/>
        <v>82.61369026078332</v>
      </c>
    </row>
    <row r="38" spans="1:7" ht="15">
      <c r="A38" s="25">
        <v>707</v>
      </c>
      <c r="B38" s="48" t="s">
        <v>61</v>
      </c>
      <c r="C38" s="123">
        <v>29800.4</v>
      </c>
      <c r="D38" s="123"/>
      <c r="E38" s="123">
        <v>26612</v>
      </c>
      <c r="F38" s="72"/>
      <c r="G38" s="108">
        <f t="shared" si="1"/>
        <v>89.30081475416436</v>
      </c>
    </row>
    <row r="39" spans="1:7" ht="15.75" thickBot="1">
      <c r="A39" s="60">
        <v>709</v>
      </c>
      <c r="B39" s="61" t="s">
        <v>62</v>
      </c>
      <c r="C39" s="133">
        <v>32074.6</v>
      </c>
      <c r="D39" s="133"/>
      <c r="E39" s="133">
        <v>26648</v>
      </c>
      <c r="F39" s="81"/>
      <c r="G39" s="116">
        <f t="shared" si="1"/>
        <v>83.08131668048861</v>
      </c>
    </row>
    <row r="40" spans="1:7" ht="15" thickBot="1">
      <c r="A40" s="40">
        <v>800</v>
      </c>
      <c r="B40" s="47" t="s">
        <v>63</v>
      </c>
      <c r="C40" s="121">
        <f>C41+C42</f>
        <v>64883.899999999994</v>
      </c>
      <c r="D40" s="121">
        <f>D41+D42</f>
        <v>0</v>
      </c>
      <c r="E40" s="121">
        <f>E41+E42</f>
        <v>54962.700000000004</v>
      </c>
      <c r="F40" s="70"/>
      <c r="G40" s="106">
        <f t="shared" si="1"/>
        <v>84.7093038488747</v>
      </c>
    </row>
    <row r="41" spans="1:7" ht="15">
      <c r="A41" s="29">
        <v>801</v>
      </c>
      <c r="B41" s="51" t="s">
        <v>64</v>
      </c>
      <c r="C41" s="132">
        <v>60407.2</v>
      </c>
      <c r="D41" s="132"/>
      <c r="E41" s="132">
        <v>51463.3</v>
      </c>
      <c r="F41" s="80"/>
      <c r="G41" s="117">
        <f t="shared" si="1"/>
        <v>85.1939834986558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134">
        <v>3499.4</v>
      </c>
      <c r="F42" s="82"/>
      <c r="G42" s="116">
        <f t="shared" si="1"/>
        <v>78.16918712444435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135">
        <f>E44</f>
        <v>107.5</v>
      </c>
      <c r="F43" s="83"/>
      <c r="G43" s="118">
        <f t="shared" si="1"/>
        <v>45.168067226890756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134">
        <v>107.5</v>
      </c>
      <c r="F44" s="82"/>
      <c r="G44" s="116">
        <f t="shared" si="1"/>
        <v>45.168067226890756</v>
      </c>
    </row>
    <row r="45" spans="1:7" ht="15" thickBot="1">
      <c r="A45" s="53">
        <v>1000</v>
      </c>
      <c r="B45" s="47" t="s">
        <v>66</v>
      </c>
      <c r="C45" s="121">
        <f>C46+C47+C48</f>
        <v>146574.80000000002</v>
      </c>
      <c r="D45" s="121">
        <f>D46+D47+D48</f>
        <v>0</v>
      </c>
      <c r="E45" s="121">
        <f>E46+E47+E48</f>
        <v>109012.4</v>
      </c>
      <c r="F45" s="70"/>
      <c r="G45" s="106">
        <f t="shared" si="1"/>
        <v>74.37322104481805</v>
      </c>
    </row>
    <row r="46" spans="1:7" ht="13.5" customHeight="1">
      <c r="A46" s="54">
        <v>1001</v>
      </c>
      <c r="B46" s="50" t="s">
        <v>85</v>
      </c>
      <c r="C46" s="130">
        <v>11249.1</v>
      </c>
      <c r="D46" s="130"/>
      <c r="E46" s="130">
        <v>8841.6</v>
      </c>
      <c r="F46" s="79"/>
      <c r="G46" s="107">
        <f t="shared" si="1"/>
        <v>78.59828786302904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93887.9</v>
      </c>
      <c r="F47" s="72"/>
      <c r="G47" s="108">
        <f t="shared" si="1"/>
        <v>73.8550790760239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6282.9</v>
      </c>
      <c r="F48" s="74"/>
      <c r="G48" s="109">
        <f t="shared" si="1"/>
        <v>76.60952055796712</v>
      </c>
    </row>
    <row r="49" spans="1:7" ht="15" thickBot="1">
      <c r="A49" s="53">
        <v>1100</v>
      </c>
      <c r="B49" s="47" t="s">
        <v>65</v>
      </c>
      <c r="C49" s="121">
        <f>C50+C51+C52</f>
        <v>1353</v>
      </c>
      <c r="D49" s="121">
        <f>D50+D51+D52</f>
        <v>0</v>
      </c>
      <c r="E49" s="121">
        <f>E50+E51+E52</f>
        <v>869.4</v>
      </c>
      <c r="F49" s="70">
        <f>F50+F51+F52</f>
        <v>0</v>
      </c>
      <c r="G49" s="106">
        <f t="shared" si="1"/>
        <v>64.25720620842573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230</v>
      </c>
      <c r="D51" s="123"/>
      <c r="E51" s="123">
        <v>230</v>
      </c>
      <c r="F51" s="72"/>
      <c r="G51" s="109">
        <f>E51/C51%</f>
        <v>100.00000000000001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639.4</v>
      </c>
      <c r="F52" s="74"/>
      <c r="G52" s="109">
        <f>E52/C52%</f>
        <v>56.93677649154051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522.2</v>
      </c>
      <c r="F53" s="62"/>
      <c r="G53" s="67">
        <f>E53/C53%</f>
        <v>100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732.8</v>
      </c>
      <c r="F54" s="62"/>
      <c r="G54" s="67">
        <f>E54/C54%</f>
        <v>87.09294033753268</v>
      </c>
    </row>
    <row r="55" spans="1:7" ht="15.75" thickBot="1">
      <c r="A55" s="27"/>
      <c r="B55" s="64" t="s">
        <v>69</v>
      </c>
      <c r="C55" s="138">
        <f>C7+C16+C20+C28+C33+C34+C40+C45+C49+C53+C54+C43</f>
        <v>1450389.5999999999</v>
      </c>
      <c r="D55" s="139">
        <f>D7+D16+D20+D28+D33+D34+D40+D45+D49+D53+D54+D43</f>
        <v>0</v>
      </c>
      <c r="E55" s="140">
        <f>E7+E16+E20+E28+E33+E34+E40+E45+E49+E53+E54+E43</f>
        <v>1078698.8999999997</v>
      </c>
      <c r="F55" s="65"/>
      <c r="G55" s="66">
        <f>E55/C55%</f>
        <v>74.3730443185748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53"/>
      <c r="B57" s="153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53" t="s">
        <v>113</v>
      </c>
      <c r="B59" s="153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2019-11-25T04:11:53Z</cp:lastPrinted>
  <dcterms:created xsi:type="dcterms:W3CDTF">1996-10-08T23:32:33Z</dcterms:created>
  <dcterms:modified xsi:type="dcterms:W3CDTF">2019-11-25T04:12:23Z</dcterms:modified>
  <cp:category/>
  <cp:version/>
  <cp:contentType/>
  <cp:contentStatus/>
</cp:coreProperties>
</file>